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85103513-7A6D-4CEE-95AA-5A66A2127F0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arch" sheetId="9" r:id="rId1"/>
    <sheet name="Feb" sheetId="8" r:id="rId2"/>
    <sheet name="Jan" sheetId="7" r:id="rId3"/>
    <sheet name="Dec" sheetId="6" r:id="rId4"/>
    <sheet name="Nov" sheetId="5" r:id="rId5"/>
    <sheet name="Oct" sheetId="4" r:id="rId6"/>
    <sheet name="Sep" sheetId="3" r:id="rId7"/>
    <sheet name="Aug" sheetId="2" r:id="rId8"/>
    <sheet name="July" sheetId="1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9" l="1"/>
  <c r="D38" i="9"/>
  <c r="D45" i="9"/>
  <c r="E10" i="8"/>
  <c r="E5" i="8"/>
  <c r="E6" i="8" s="1"/>
  <c r="E10" i="7"/>
  <c r="E16" i="7"/>
  <c r="E21" i="7"/>
  <c r="E17" i="7"/>
  <c r="E18" i="6"/>
  <c r="E5" i="6"/>
  <c r="E10" i="6"/>
  <c r="E12" i="6"/>
  <c r="E12" i="5"/>
  <c r="E7" i="5"/>
  <c r="E8" i="5" s="1"/>
  <c r="E7" i="4"/>
  <c r="E8" i="4" s="1"/>
  <c r="E12" i="4"/>
  <c r="E10" i="3"/>
  <c r="E11" i="3" s="1"/>
  <c r="E15" i="3"/>
  <c r="E7" i="2"/>
  <c r="E8" i="2" s="1"/>
  <c r="E12" i="2"/>
  <c r="E13" i="6" l="1"/>
  <c r="E9" i="1"/>
  <c r="E14" i="1"/>
  <c r="E10" i="1" l="1"/>
</calcChain>
</file>

<file path=xl/sharedStrings.xml><?xml version="1.0" encoding="utf-8"?>
<sst xmlns="http://schemas.openxmlformats.org/spreadsheetml/2006/main" count="201" uniqueCount="86">
  <si>
    <t xml:space="preserve">Tithes </t>
  </si>
  <si>
    <t>INCOME</t>
  </si>
  <si>
    <t>EXPENSES</t>
  </si>
  <si>
    <t>ECF</t>
  </si>
  <si>
    <t>PASTOR</t>
  </si>
  <si>
    <t>EXMOUTH CHRISTIAN FELLOWSHIP</t>
  </si>
  <si>
    <t>ECF Working Account Balance</t>
  </si>
  <si>
    <t>ECF Pastor Relocation Acount</t>
  </si>
  <si>
    <t>ECF Debit Card</t>
  </si>
  <si>
    <t>ECF Building Fund</t>
  </si>
  <si>
    <t>BALANCES</t>
  </si>
  <si>
    <t xml:space="preserve">.  </t>
  </si>
  <si>
    <t>Wages</t>
  </si>
  <si>
    <t>July 2021 FINANCIALS</t>
  </si>
  <si>
    <t>MISSIONS</t>
  </si>
  <si>
    <t>Hope Ministries</t>
  </si>
  <si>
    <t>Exmouth Hardware - ceiling repair</t>
  </si>
  <si>
    <t>Water corp</t>
  </si>
  <si>
    <t>Telstra - July</t>
  </si>
  <si>
    <t>ACCWA state dues</t>
  </si>
  <si>
    <t>CHURCH FEES</t>
  </si>
  <si>
    <t>Bunnings benches</t>
  </si>
  <si>
    <t>August 2021 FINANCIALS</t>
  </si>
  <si>
    <t>September 2021 FINANCIALS</t>
  </si>
  <si>
    <t>CAPE YOUTH</t>
  </si>
  <si>
    <t>Oval and pool hire</t>
  </si>
  <si>
    <t>Hardware - garden maintenance</t>
  </si>
  <si>
    <t>Batteries</t>
  </si>
  <si>
    <t>Telstra - Aug and Sep</t>
  </si>
  <si>
    <t>October 2021 FINANCIALS</t>
  </si>
  <si>
    <t>Lawn bowls hire</t>
  </si>
  <si>
    <t>November 2021 FINANCIALS</t>
  </si>
  <si>
    <t>Telstra</t>
  </si>
  <si>
    <t>Telstra - Oct</t>
  </si>
  <si>
    <t>CAROLS</t>
  </si>
  <si>
    <t>Glowsticks</t>
  </si>
  <si>
    <t>December 2021 FINANCIALS</t>
  </si>
  <si>
    <t>Pizza</t>
  </si>
  <si>
    <t>Shire -Application for temp public building</t>
  </si>
  <si>
    <t>Retic - 2x timers and batteries</t>
  </si>
  <si>
    <t>Lattice and structural treated pine, cable ties</t>
  </si>
  <si>
    <t>Shire - bond for Carols</t>
  </si>
  <si>
    <t>Shire - refund Carols bond</t>
  </si>
  <si>
    <t>January 2022 FINANCIALS</t>
  </si>
  <si>
    <t>Kleenheat</t>
  </si>
  <si>
    <t>Pool night - watermelon and chips</t>
  </si>
  <si>
    <t>Cool drink and juice</t>
  </si>
  <si>
    <t>Telstra - Dec &amp; Jan</t>
  </si>
  <si>
    <t>Lollies, gloves, lolly bags</t>
  </si>
  <si>
    <t>IGA - carols sweets, batteries</t>
  </si>
  <si>
    <t>Exmouth Shire</t>
  </si>
  <si>
    <t>New vacuum</t>
  </si>
  <si>
    <t>Rope lights</t>
  </si>
  <si>
    <t>February 2022 FINANCIALS</t>
  </si>
  <si>
    <t>Tithes</t>
  </si>
  <si>
    <t>Church of Christ Investment account</t>
  </si>
  <si>
    <t>TITHES</t>
  </si>
  <si>
    <t>Superannuation</t>
  </si>
  <si>
    <t>Insurance</t>
  </si>
  <si>
    <t>BUILDING PROJECT</t>
  </si>
  <si>
    <t>TOTAL</t>
  </si>
  <si>
    <t>2022/2023 FINANCIALS</t>
  </si>
  <si>
    <t>CHURCH ADMINISTRATION</t>
  </si>
  <si>
    <t>Audit &amp; Accounting</t>
  </si>
  <si>
    <t>Tax</t>
  </si>
  <si>
    <t>ACC Dues</t>
  </si>
  <si>
    <t>Easy Worship</t>
  </si>
  <si>
    <t>CCLI</t>
  </si>
  <si>
    <t>Subscritpions -</t>
  </si>
  <si>
    <t>Ex Shire - Emergency Services Levy</t>
  </si>
  <si>
    <t>PO Box rental</t>
  </si>
  <si>
    <t>Office Supplies</t>
  </si>
  <si>
    <t>BUILDING MAINTANCE</t>
  </si>
  <si>
    <t>Church repairs</t>
  </si>
  <si>
    <t>CHURCH RUNNING</t>
  </si>
  <si>
    <t>Utilites</t>
  </si>
  <si>
    <t>Phone &amp; Internet</t>
  </si>
  <si>
    <t>Cool Drinks</t>
  </si>
  <si>
    <t>Social Events</t>
  </si>
  <si>
    <t>Operational Expenses</t>
  </si>
  <si>
    <t>OUTREACH</t>
  </si>
  <si>
    <t>Carols</t>
  </si>
  <si>
    <t>Vision Radio</t>
  </si>
  <si>
    <t>COME Uganda</t>
  </si>
  <si>
    <t xml:space="preserve">Manse </t>
  </si>
  <si>
    <t>Building Project 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</si>
</sst>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2" xfId="1" applyFont="1" applyBorder="1"/>
    <xf numFmtId="0" fontId="2" fillId="0" borderId="2" xfId="0" applyFont="1" applyBorder="1"/>
    <xf numFmtId="44" fontId="2" fillId="0" borderId="0" xfId="1" applyFont="1" applyBorder="1"/>
    <xf numFmtId="0" fontId="3" fillId="0" borderId="0" xfId="0" applyFont="1"/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44" fontId="3" fillId="0" borderId="0" xfId="1" applyFont="1"/>
    <xf numFmtId="44" fontId="3" fillId="0" borderId="1" xfId="1" applyFont="1" applyBorder="1"/>
    <xf numFmtId="0" fontId="2" fillId="0" borderId="0" xfId="0" quotePrefix="1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4" fontId="5" fillId="0" borderId="0" xfId="1" applyFont="1"/>
    <xf numFmtId="0" fontId="5" fillId="0" borderId="0" xfId="0" applyFont="1"/>
    <xf numFmtId="44" fontId="5" fillId="0" borderId="0" xfId="1" applyFont="1" applyBorder="1"/>
    <xf numFmtId="44" fontId="7" fillId="0" borderId="0" xfId="1" applyFont="1"/>
    <xf numFmtId="0" fontId="7" fillId="0" borderId="0" xfId="0" applyFont="1"/>
    <xf numFmtId="0" fontId="6" fillId="0" borderId="3" xfId="0" applyFont="1" applyBorder="1" applyAlignment="1">
      <alignment horizontal="left"/>
    </xf>
    <xf numFmtId="44" fontId="5" fillId="0" borderId="3" xfId="1" applyFont="1" applyBorder="1"/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3" xfId="0" applyFont="1" applyBorder="1"/>
    <xf numFmtId="0" fontId="5" fillId="0" borderId="3" xfId="0" applyFont="1" applyBorder="1"/>
    <xf numFmtId="44" fontId="6" fillId="0" borderId="3" xfId="1" applyFont="1" applyBorder="1"/>
    <xf numFmtId="0" fontId="5" fillId="0" borderId="4" xfId="0" applyFont="1" applyBorder="1"/>
    <xf numFmtId="44" fontId="6" fillId="0" borderId="4" xfId="1" applyFont="1" applyBorder="1"/>
    <xf numFmtId="0" fontId="6" fillId="0" borderId="5" xfId="0" applyFont="1" applyBorder="1" applyAlignment="1">
      <alignment horizontal="left"/>
    </xf>
    <xf numFmtId="44" fontId="5" fillId="0" borderId="5" xfId="1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44" fontId="6" fillId="0" borderId="1" xfId="1" applyFont="1" applyBorder="1"/>
    <xf numFmtId="0" fontId="5" fillId="0" borderId="5" xfId="0" applyFont="1" applyBorder="1"/>
    <xf numFmtId="0" fontId="6" fillId="0" borderId="5" xfId="0" applyFont="1" applyBorder="1"/>
    <xf numFmtId="44" fontId="5" fillId="0" borderId="1" xfId="1" applyFont="1" applyBorder="1"/>
    <xf numFmtId="0" fontId="6" fillId="0" borderId="4" xfId="0" applyFont="1" applyBorder="1" applyAlignment="1">
      <alignment horizontal="right"/>
    </xf>
    <xf numFmtId="0" fontId="6" fillId="0" borderId="3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218A-44DD-43E4-8D82-22EC6F052E7A}">
  <dimension ref="A1:F48"/>
  <sheetViews>
    <sheetView tabSelected="1" topLeftCell="A31" workbookViewId="0">
      <selection activeCell="C45" sqref="C45"/>
    </sheetView>
  </sheetViews>
  <sheetFormatPr defaultRowHeight="16.5" x14ac:dyDescent="0.3"/>
  <cols>
    <col min="1" max="1" width="3.5703125" style="22" customWidth="1"/>
    <col min="2" max="2" width="30.28515625" style="23" bestFit="1" customWidth="1"/>
    <col min="3" max="3" width="35.5703125" style="23" bestFit="1" customWidth="1"/>
    <col min="4" max="4" width="15.85546875" style="22" bestFit="1" customWidth="1"/>
    <col min="5" max="5" width="8.140625" style="1" customWidth="1"/>
    <col min="6" max="6" width="9.140625" style="1"/>
  </cols>
  <sheetData>
    <row r="1" spans="1:5" s="15" customFormat="1" x14ac:dyDescent="0.3">
      <c r="A1" s="16" t="s">
        <v>5</v>
      </c>
      <c r="B1" s="16"/>
      <c r="C1" s="16"/>
      <c r="D1" s="16"/>
      <c r="E1" s="16"/>
    </row>
    <row r="2" spans="1:5" s="15" customFormat="1" x14ac:dyDescent="0.3">
      <c r="A2" s="16" t="s">
        <v>61</v>
      </c>
      <c r="B2" s="16"/>
      <c r="C2" s="16"/>
      <c r="D2" s="16"/>
      <c r="E2" s="16"/>
    </row>
    <row r="3" spans="1:5" s="15" customFormat="1" x14ac:dyDescent="0.3">
      <c r="A3" s="19"/>
      <c r="B3" s="24" t="s">
        <v>2</v>
      </c>
      <c r="C3" s="24"/>
      <c r="D3" s="25"/>
    </row>
    <row r="4" spans="1:5" s="15" customFormat="1" x14ac:dyDescent="0.3">
      <c r="A4" s="19"/>
      <c r="B4" s="26" t="s">
        <v>62</v>
      </c>
      <c r="C4" s="27"/>
      <c r="D4" s="25"/>
    </row>
    <row r="5" spans="1:5" s="15" customFormat="1" x14ac:dyDescent="0.3">
      <c r="A5" s="19"/>
      <c r="B5" s="26"/>
      <c r="C5" s="27" t="s">
        <v>58</v>
      </c>
      <c r="D5" s="25">
        <v>1259.73</v>
      </c>
    </row>
    <row r="6" spans="1:5" s="15" customFormat="1" x14ac:dyDescent="0.3">
      <c r="A6" s="19"/>
      <c r="B6" s="26"/>
      <c r="C6" s="27" t="s">
        <v>63</v>
      </c>
      <c r="D6" s="25">
        <v>1390.85</v>
      </c>
    </row>
    <row r="7" spans="1:5" s="15" customFormat="1" x14ac:dyDescent="0.3">
      <c r="A7" s="19"/>
      <c r="B7" s="26"/>
      <c r="C7" s="27" t="s">
        <v>64</v>
      </c>
      <c r="D7" s="25">
        <v>10325</v>
      </c>
    </row>
    <row r="8" spans="1:5" s="15" customFormat="1" x14ac:dyDescent="0.3">
      <c r="A8" s="19"/>
      <c r="B8" s="26"/>
      <c r="C8" s="27" t="s">
        <v>68</v>
      </c>
      <c r="D8" s="25"/>
    </row>
    <row r="9" spans="1:5" s="15" customFormat="1" x14ac:dyDescent="0.3">
      <c r="A9" s="19"/>
      <c r="B9" s="26"/>
      <c r="C9" s="27" t="s">
        <v>65</v>
      </c>
      <c r="D9" s="25">
        <v>1316.15</v>
      </c>
    </row>
    <row r="10" spans="1:5" s="15" customFormat="1" x14ac:dyDescent="0.3">
      <c r="A10" s="19"/>
      <c r="B10" s="26"/>
      <c r="C10" s="27" t="s">
        <v>66</v>
      </c>
      <c r="D10" s="25">
        <v>180</v>
      </c>
    </row>
    <row r="11" spans="1:5" s="15" customFormat="1" x14ac:dyDescent="0.3">
      <c r="A11" s="19"/>
      <c r="B11" s="26"/>
      <c r="C11" s="27" t="s">
        <v>67</v>
      </c>
      <c r="D11" s="25">
        <v>791.82</v>
      </c>
    </row>
    <row r="12" spans="1:5" s="15" customFormat="1" x14ac:dyDescent="0.3">
      <c r="A12" s="19"/>
      <c r="B12" s="26"/>
      <c r="C12" s="27" t="s">
        <v>69</v>
      </c>
      <c r="D12" s="25">
        <v>134.86000000000001</v>
      </c>
    </row>
    <row r="13" spans="1:5" s="15" customFormat="1" x14ac:dyDescent="0.3">
      <c r="A13" s="19"/>
      <c r="B13" s="26"/>
      <c r="C13" s="27" t="s">
        <v>70</v>
      </c>
      <c r="D13" s="25">
        <v>52</v>
      </c>
    </row>
    <row r="14" spans="1:5" s="15" customFormat="1" x14ac:dyDescent="0.3">
      <c r="A14" s="19"/>
      <c r="B14" s="26"/>
      <c r="C14" s="27" t="s">
        <v>71</v>
      </c>
      <c r="D14" s="25">
        <v>5.41</v>
      </c>
    </row>
    <row r="15" spans="1:5" s="15" customFormat="1" x14ac:dyDescent="0.3">
      <c r="A15" s="19"/>
      <c r="B15" s="26" t="s">
        <v>72</v>
      </c>
      <c r="C15" s="27"/>
      <c r="D15" s="25"/>
    </row>
    <row r="16" spans="1:5" s="15" customFormat="1" x14ac:dyDescent="0.3">
      <c r="A16" s="19"/>
      <c r="B16" s="26"/>
      <c r="C16" s="27" t="s">
        <v>73</v>
      </c>
      <c r="D16" s="25">
        <v>541.36</v>
      </c>
    </row>
    <row r="17" spans="1:4" s="15" customFormat="1" x14ac:dyDescent="0.3">
      <c r="A17" s="19"/>
      <c r="B17" s="26" t="s">
        <v>74</v>
      </c>
      <c r="C17" s="27"/>
      <c r="D17" s="25"/>
    </row>
    <row r="18" spans="1:4" s="15" customFormat="1" x14ac:dyDescent="0.3">
      <c r="A18" s="19"/>
      <c r="B18" s="26"/>
      <c r="C18" s="27" t="s">
        <v>75</v>
      </c>
      <c r="D18" s="25">
        <v>2699.06</v>
      </c>
    </row>
    <row r="19" spans="1:4" s="15" customFormat="1" x14ac:dyDescent="0.3">
      <c r="A19" s="19"/>
      <c r="B19" s="26"/>
      <c r="C19" s="27" t="s">
        <v>76</v>
      </c>
      <c r="D19" s="25">
        <v>1194.57</v>
      </c>
    </row>
    <row r="20" spans="1:4" s="15" customFormat="1" x14ac:dyDescent="0.3">
      <c r="A20" s="19"/>
      <c r="B20" s="26"/>
      <c r="C20" s="27" t="s">
        <v>77</v>
      </c>
      <c r="D20" s="25">
        <v>233.18</v>
      </c>
    </row>
    <row r="21" spans="1:4" s="15" customFormat="1" x14ac:dyDescent="0.3">
      <c r="A21" s="19"/>
      <c r="B21" s="26"/>
      <c r="C21" s="27" t="s">
        <v>78</v>
      </c>
      <c r="D21" s="25">
        <v>290.91000000000003</v>
      </c>
    </row>
    <row r="22" spans="1:4" s="15" customFormat="1" x14ac:dyDescent="0.3">
      <c r="A22" s="19"/>
      <c r="B22" s="26"/>
      <c r="C22" s="27" t="s">
        <v>79</v>
      </c>
      <c r="D22" s="25">
        <v>366.12</v>
      </c>
    </row>
    <row r="23" spans="1:4" s="15" customFormat="1" x14ac:dyDescent="0.3">
      <c r="A23" s="19"/>
      <c r="B23" s="26" t="s">
        <v>80</v>
      </c>
      <c r="C23" s="27"/>
      <c r="D23" s="25"/>
    </row>
    <row r="24" spans="1:4" s="15" customFormat="1" x14ac:dyDescent="0.3">
      <c r="A24" s="19"/>
      <c r="B24" s="26"/>
      <c r="C24" s="27" t="s">
        <v>81</v>
      </c>
      <c r="D24" s="25">
        <v>1580.03</v>
      </c>
    </row>
    <row r="25" spans="1:4" s="15" customFormat="1" ht="17.25" customHeight="1" x14ac:dyDescent="0.3">
      <c r="A25" s="19"/>
      <c r="B25" s="26"/>
      <c r="C25" s="27" t="s">
        <v>82</v>
      </c>
      <c r="D25" s="25">
        <v>0</v>
      </c>
    </row>
    <row r="26" spans="1:4" s="15" customFormat="1" x14ac:dyDescent="0.3">
      <c r="A26" s="19"/>
      <c r="B26" s="26" t="s">
        <v>14</v>
      </c>
      <c r="C26" s="27"/>
      <c r="D26" s="25"/>
    </row>
    <row r="27" spans="1:4" s="15" customFormat="1" x14ac:dyDescent="0.3">
      <c r="A27" s="19"/>
      <c r="B27" s="26"/>
      <c r="C27" s="27" t="s">
        <v>83</v>
      </c>
      <c r="D27" s="25">
        <v>6320</v>
      </c>
    </row>
    <row r="28" spans="1:4" s="15" customFormat="1" x14ac:dyDescent="0.3">
      <c r="A28" s="19"/>
      <c r="B28" s="26" t="s">
        <v>4</v>
      </c>
      <c r="C28" s="27"/>
      <c r="D28" s="25"/>
    </row>
    <row r="29" spans="1:4" s="15" customFormat="1" x14ac:dyDescent="0.3">
      <c r="A29" s="19"/>
      <c r="B29" s="28"/>
      <c r="C29" s="29" t="s">
        <v>12</v>
      </c>
      <c r="D29" s="25">
        <v>53900.08</v>
      </c>
    </row>
    <row r="30" spans="1:4" s="15" customFormat="1" x14ac:dyDescent="0.3">
      <c r="A30" s="19"/>
      <c r="B30" s="29"/>
      <c r="C30" s="29" t="s">
        <v>57</v>
      </c>
      <c r="D30" s="25">
        <v>5659.64</v>
      </c>
    </row>
    <row r="31" spans="1:4" s="15" customFormat="1" x14ac:dyDescent="0.3">
      <c r="A31" s="19"/>
      <c r="B31" s="28" t="s">
        <v>59</v>
      </c>
      <c r="C31" s="29"/>
      <c r="D31" s="25"/>
    </row>
    <row r="32" spans="1:4" s="15" customFormat="1" x14ac:dyDescent="0.3">
      <c r="A32" s="19"/>
      <c r="B32" s="28"/>
      <c r="C32" s="29" t="s">
        <v>84</v>
      </c>
      <c r="D32" s="25">
        <v>29433.22</v>
      </c>
    </row>
    <row r="33" spans="1:6" s="15" customFormat="1" x14ac:dyDescent="0.3">
      <c r="A33" s="19"/>
      <c r="B33" s="31"/>
      <c r="C33" s="41" t="s">
        <v>60</v>
      </c>
      <c r="D33" s="32">
        <f>SUM(D5:D32)</f>
        <v>117673.99</v>
      </c>
    </row>
    <row r="34" spans="1:6" s="15" customFormat="1" x14ac:dyDescent="0.3">
      <c r="A34" s="19"/>
      <c r="B34" s="35"/>
      <c r="C34" s="36"/>
      <c r="D34" s="37"/>
    </row>
    <row r="35" spans="1:6" s="15" customFormat="1" x14ac:dyDescent="0.3">
      <c r="A35" s="19"/>
      <c r="B35" s="33" t="s">
        <v>1</v>
      </c>
      <c r="C35" s="33"/>
      <c r="D35" s="34"/>
      <c r="F35" s="15" t="s">
        <v>11</v>
      </c>
    </row>
    <row r="36" spans="1:6" s="15" customFormat="1" x14ac:dyDescent="0.3">
      <c r="A36" s="19"/>
      <c r="B36" s="27" t="s">
        <v>56</v>
      </c>
      <c r="C36" s="27" t="s">
        <v>54</v>
      </c>
      <c r="D36" s="25">
        <v>96325</v>
      </c>
    </row>
    <row r="37" spans="1:6" s="15" customFormat="1" x14ac:dyDescent="0.3">
      <c r="A37" s="19"/>
      <c r="B37" s="27"/>
      <c r="C37" s="27" t="s">
        <v>85</v>
      </c>
      <c r="D37" s="25">
        <v>35000</v>
      </c>
    </row>
    <row r="38" spans="1:6" s="15" customFormat="1" x14ac:dyDescent="0.3">
      <c r="A38" s="21"/>
      <c r="B38" s="31"/>
      <c r="C38" s="41" t="s">
        <v>60</v>
      </c>
      <c r="D38" s="32">
        <f>SUM(D36:D37)</f>
        <v>131325</v>
      </c>
    </row>
    <row r="39" spans="1:6" s="15" customFormat="1" x14ac:dyDescent="0.3">
      <c r="A39" s="21"/>
      <c r="B39" s="35"/>
      <c r="C39" s="35"/>
      <c r="D39" s="40"/>
    </row>
    <row r="40" spans="1:6" s="15" customFormat="1" x14ac:dyDescent="0.3">
      <c r="A40" s="19"/>
      <c r="B40" s="38"/>
      <c r="C40" s="39" t="s">
        <v>10</v>
      </c>
      <c r="D40" s="34"/>
    </row>
    <row r="41" spans="1:6" s="15" customFormat="1" x14ac:dyDescent="0.3">
      <c r="A41" s="19"/>
      <c r="B41" s="29">
        <v>360103</v>
      </c>
      <c r="C41" s="29" t="s">
        <v>6</v>
      </c>
      <c r="D41" s="25">
        <v>174447.48</v>
      </c>
    </row>
    <row r="42" spans="1:6" s="15" customFormat="1" x14ac:dyDescent="0.3">
      <c r="A42" s="19"/>
      <c r="B42" s="29">
        <v>158239</v>
      </c>
      <c r="C42" s="29" t="s">
        <v>7</v>
      </c>
      <c r="D42" s="25">
        <v>3.29</v>
      </c>
    </row>
    <row r="43" spans="1:6" s="15" customFormat="1" x14ac:dyDescent="0.3">
      <c r="A43" s="19"/>
      <c r="B43" s="29">
        <v>189801</v>
      </c>
      <c r="C43" s="29" t="s">
        <v>8</v>
      </c>
      <c r="D43" s="25">
        <v>453</v>
      </c>
    </row>
    <row r="44" spans="1:6" s="15" customFormat="1" x14ac:dyDescent="0.3">
      <c r="A44" s="19"/>
      <c r="B44" s="29"/>
      <c r="C44" s="29" t="s">
        <v>55</v>
      </c>
      <c r="D44" s="25">
        <v>238324.37</v>
      </c>
    </row>
    <row r="45" spans="1:6" s="15" customFormat="1" x14ac:dyDescent="0.3">
      <c r="A45" s="19"/>
      <c r="B45" s="29"/>
      <c r="C45" s="42" t="s">
        <v>60</v>
      </c>
      <c r="D45" s="30">
        <f>SUM(D41:D44)</f>
        <v>413228.14</v>
      </c>
    </row>
    <row r="46" spans="1:6" s="15" customFormat="1" x14ac:dyDescent="0.3">
      <c r="A46" s="19"/>
      <c r="B46" s="20"/>
      <c r="C46" s="20"/>
      <c r="D46" s="19"/>
    </row>
    <row r="47" spans="1:6" s="15" customFormat="1" x14ac:dyDescent="0.3">
      <c r="A47" s="19"/>
      <c r="B47" s="20"/>
      <c r="C47" s="20"/>
      <c r="D47" s="19"/>
    </row>
    <row r="48" spans="1:6" s="15" customFormat="1" x14ac:dyDescent="0.3">
      <c r="A48" s="19"/>
      <c r="B48" s="20"/>
      <c r="C48" s="20"/>
      <c r="D48" s="19"/>
    </row>
  </sheetData>
  <mergeCells count="3">
    <mergeCell ref="B3:C3"/>
    <mergeCell ref="A1:E1"/>
    <mergeCell ref="A2:E2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646A-A14C-445E-B102-81BFD0AC9BD3}">
  <dimension ref="A1:G17"/>
  <sheetViews>
    <sheetView workbookViewId="0">
      <selection sqref="A1:E1"/>
    </sheetView>
  </sheetViews>
  <sheetFormatPr defaultRowHeight="16.5" x14ac:dyDescent="0.3"/>
  <cols>
    <col min="1" max="1" width="3.5703125" style="2" customWidth="1"/>
    <col min="2" max="2" width="2.85546875" style="1" customWidth="1"/>
    <col min="3" max="3" width="21.140625" style="1" bestFit="1" customWidth="1"/>
    <col min="4" max="4" width="53.140625" style="1" customWidth="1"/>
    <col min="5" max="5" width="15.140625" style="2" customWidth="1"/>
    <col min="6" max="6" width="8.140625" style="1" customWidth="1"/>
    <col min="7" max="7" width="9.140625" style="1"/>
  </cols>
  <sheetData>
    <row r="1" spans="1:7" x14ac:dyDescent="0.3">
      <c r="A1" s="17" t="s">
        <v>5</v>
      </c>
      <c r="B1" s="17"/>
      <c r="C1" s="17"/>
      <c r="D1" s="17"/>
      <c r="E1" s="17"/>
    </row>
    <row r="2" spans="1:7" x14ac:dyDescent="0.3">
      <c r="A2" s="17" t="s">
        <v>53</v>
      </c>
      <c r="B2" s="17"/>
      <c r="C2" s="17"/>
      <c r="D2" s="17"/>
      <c r="E2" s="17"/>
    </row>
    <row r="3" spans="1:7" x14ac:dyDescent="0.3">
      <c r="A3" s="4"/>
      <c r="B3" s="4"/>
      <c r="C3" s="4"/>
      <c r="D3" s="4"/>
      <c r="E3" s="9"/>
      <c r="F3" s="4"/>
    </row>
    <row r="4" spans="1:7" x14ac:dyDescent="0.3">
      <c r="C4" s="18" t="s">
        <v>2</v>
      </c>
      <c r="D4" s="18"/>
    </row>
    <row r="5" spans="1:7" s="1" customFormat="1" x14ac:dyDescent="0.3">
      <c r="A5" s="2"/>
      <c r="C5" s="1" t="s">
        <v>4</v>
      </c>
      <c r="D5" s="1" t="s">
        <v>12</v>
      </c>
      <c r="E5" s="2">
        <f>862.54*4</f>
        <v>3450.16</v>
      </c>
    </row>
    <row r="6" spans="1:7" x14ac:dyDescent="0.3">
      <c r="C6" s="3"/>
      <c r="D6" s="3"/>
      <c r="E6" s="12">
        <f>SUM(E5:E5)</f>
        <v>3450.16</v>
      </c>
    </row>
    <row r="7" spans="1:7" x14ac:dyDescent="0.3">
      <c r="E7" s="7"/>
    </row>
    <row r="8" spans="1:7" x14ac:dyDescent="0.3">
      <c r="C8" s="10" t="s">
        <v>1</v>
      </c>
      <c r="D8" s="10"/>
      <c r="G8" s="1" t="s">
        <v>11</v>
      </c>
    </row>
    <row r="9" spans="1:7" x14ac:dyDescent="0.3">
      <c r="D9" s="1" t="s">
        <v>0</v>
      </c>
      <c r="E9" s="2">
        <v>5707</v>
      </c>
    </row>
    <row r="10" spans="1:7" x14ac:dyDescent="0.3">
      <c r="C10" s="3"/>
      <c r="D10" s="3"/>
      <c r="E10" s="12">
        <f>SUM(E9:E9)</f>
        <v>5707</v>
      </c>
    </row>
    <row r="11" spans="1:7" ht="17.25" thickBot="1" x14ac:dyDescent="0.35">
      <c r="A11" s="7"/>
      <c r="C11" s="6"/>
      <c r="D11" s="6"/>
      <c r="E11" s="5"/>
    </row>
    <row r="12" spans="1:7" x14ac:dyDescent="0.3">
      <c r="A12" s="7"/>
      <c r="E12" s="7"/>
    </row>
    <row r="13" spans="1:7" x14ac:dyDescent="0.3">
      <c r="D13" s="8" t="s">
        <v>10</v>
      </c>
    </row>
    <row r="14" spans="1:7" x14ac:dyDescent="0.3">
      <c r="C14" s="1">
        <v>360103</v>
      </c>
      <c r="D14" s="1" t="s">
        <v>6</v>
      </c>
      <c r="E14" s="11">
        <v>19058</v>
      </c>
    </row>
    <row r="15" spans="1:7" s="1" customFormat="1" x14ac:dyDescent="0.3">
      <c r="A15" s="2"/>
      <c r="C15" s="1">
        <v>158239</v>
      </c>
      <c r="D15" s="1" t="s">
        <v>7</v>
      </c>
      <c r="E15" s="2">
        <v>3.29</v>
      </c>
    </row>
    <row r="16" spans="1:7" s="1" customFormat="1" x14ac:dyDescent="0.3">
      <c r="A16" s="2"/>
      <c r="C16" s="1">
        <v>189801</v>
      </c>
      <c r="D16" s="1" t="s">
        <v>8</v>
      </c>
      <c r="E16" s="2">
        <v>182.88</v>
      </c>
    </row>
    <row r="17" spans="1:5" s="1" customFormat="1" x14ac:dyDescent="0.3">
      <c r="A17" s="2"/>
      <c r="C17" s="1">
        <v>4213003031</v>
      </c>
      <c r="D17" s="1" t="s">
        <v>9</v>
      </c>
      <c r="E17" s="2">
        <v>179400.38699999999</v>
      </c>
    </row>
  </sheetData>
  <mergeCells count="3">
    <mergeCell ref="A1:E1"/>
    <mergeCell ref="A2:E2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12CE-D743-4E25-9071-0502FF7FA5B8}">
  <dimension ref="A1:G28"/>
  <sheetViews>
    <sheetView workbookViewId="0">
      <selection activeCell="E26" sqref="E26"/>
    </sheetView>
  </sheetViews>
  <sheetFormatPr defaultRowHeight="16.5" x14ac:dyDescent="0.3"/>
  <cols>
    <col min="1" max="1" width="3.5703125" style="2" customWidth="1"/>
    <col min="2" max="2" width="2.85546875" style="1" customWidth="1"/>
    <col min="3" max="3" width="21.140625" style="1" bestFit="1" customWidth="1"/>
    <col min="4" max="4" width="53.140625" style="1" customWidth="1"/>
    <col min="5" max="5" width="15.140625" style="2" customWidth="1"/>
    <col min="6" max="6" width="8.140625" style="1" customWidth="1"/>
    <col min="7" max="7" width="9.140625" style="1"/>
  </cols>
  <sheetData>
    <row r="1" spans="1:6" x14ac:dyDescent="0.3">
      <c r="A1" s="17" t="s">
        <v>5</v>
      </c>
      <c r="B1" s="17"/>
      <c r="C1" s="17"/>
      <c r="D1" s="17"/>
      <c r="E1" s="17"/>
    </row>
    <row r="2" spans="1:6" x14ac:dyDescent="0.3">
      <c r="A2" s="17" t="s">
        <v>43</v>
      </c>
      <c r="B2" s="17"/>
      <c r="C2" s="17"/>
      <c r="D2" s="17"/>
      <c r="E2" s="17"/>
    </row>
    <row r="3" spans="1:6" x14ac:dyDescent="0.3">
      <c r="A3" s="4"/>
      <c r="B3" s="4"/>
      <c r="C3" s="4"/>
      <c r="D3" s="4"/>
      <c r="E3" s="9"/>
      <c r="F3" s="4"/>
    </row>
    <row r="4" spans="1:6" x14ac:dyDescent="0.3">
      <c r="C4" s="18" t="s">
        <v>2</v>
      </c>
      <c r="D4" s="18"/>
    </row>
    <row r="5" spans="1:6" x14ac:dyDescent="0.3">
      <c r="C5" s="1" t="s">
        <v>34</v>
      </c>
      <c r="D5" s="13" t="s">
        <v>48</v>
      </c>
      <c r="E5" s="2">
        <v>221.92</v>
      </c>
    </row>
    <row r="6" spans="1:6" x14ac:dyDescent="0.3">
      <c r="D6" s="13" t="s">
        <v>49</v>
      </c>
      <c r="E6" s="2">
        <v>191.13</v>
      </c>
    </row>
    <row r="7" spans="1:6" x14ac:dyDescent="0.3">
      <c r="D7" s="13" t="s">
        <v>52</v>
      </c>
      <c r="E7" s="2">
        <v>55.5</v>
      </c>
    </row>
    <row r="8" spans="1:6" x14ac:dyDescent="0.3">
      <c r="C8" s="1" t="s">
        <v>24</v>
      </c>
      <c r="D8" s="13" t="s">
        <v>45</v>
      </c>
      <c r="E8" s="2">
        <v>37.51</v>
      </c>
    </row>
    <row r="9" spans="1:6" x14ac:dyDescent="0.3">
      <c r="C9" s="1" t="s">
        <v>3</v>
      </c>
      <c r="D9" s="13" t="s">
        <v>17</v>
      </c>
      <c r="E9" s="2">
        <v>839.47</v>
      </c>
    </row>
    <row r="10" spans="1:6" x14ac:dyDescent="0.3">
      <c r="D10" s="13" t="s">
        <v>47</v>
      </c>
      <c r="E10" s="2">
        <f>102.63+89.24</f>
        <v>191.87</v>
      </c>
    </row>
    <row r="11" spans="1:6" x14ac:dyDescent="0.3">
      <c r="D11" s="13" t="s">
        <v>44</v>
      </c>
      <c r="E11" s="2">
        <v>42.9</v>
      </c>
    </row>
    <row r="12" spans="1:6" x14ac:dyDescent="0.3">
      <c r="D12" s="13" t="s">
        <v>46</v>
      </c>
      <c r="E12" s="2">
        <v>39.799999999999997</v>
      </c>
    </row>
    <row r="13" spans="1:6" x14ac:dyDescent="0.3">
      <c r="D13" s="13" t="s">
        <v>50</v>
      </c>
      <c r="E13" s="2">
        <v>129.07</v>
      </c>
    </row>
    <row r="14" spans="1:6" x14ac:dyDescent="0.3">
      <c r="D14" s="13" t="s">
        <v>51</v>
      </c>
      <c r="E14" s="2">
        <v>129</v>
      </c>
    </row>
    <row r="15" spans="1:6" x14ac:dyDescent="0.3">
      <c r="C15" s="1" t="s">
        <v>14</v>
      </c>
      <c r="D15" s="13" t="s">
        <v>15</v>
      </c>
      <c r="E15" s="2">
        <v>1580</v>
      </c>
    </row>
    <row r="16" spans="1:6" x14ac:dyDescent="0.3">
      <c r="C16" s="1" t="s">
        <v>4</v>
      </c>
      <c r="D16" s="1" t="s">
        <v>12</v>
      </c>
      <c r="E16" s="2">
        <f>862.54*4</f>
        <v>3450.16</v>
      </c>
    </row>
    <row r="17" spans="1:7" x14ac:dyDescent="0.3">
      <c r="C17" s="3"/>
      <c r="D17" s="3"/>
      <c r="E17" s="12">
        <f>SUM(E5:E16)</f>
        <v>6908.33</v>
      </c>
    </row>
    <row r="18" spans="1:7" x14ac:dyDescent="0.3">
      <c r="E18" s="7"/>
    </row>
    <row r="19" spans="1:7" x14ac:dyDescent="0.3">
      <c r="C19" s="10" t="s">
        <v>1</v>
      </c>
      <c r="D19" s="10"/>
      <c r="G19" s="1" t="s">
        <v>11</v>
      </c>
    </row>
    <row r="20" spans="1:7" x14ac:dyDescent="0.3">
      <c r="D20" s="1" t="s">
        <v>0</v>
      </c>
      <c r="E20" s="2">
        <v>10103.9</v>
      </c>
    </row>
    <row r="21" spans="1:7" x14ac:dyDescent="0.3">
      <c r="C21" s="3"/>
      <c r="D21" s="3"/>
      <c r="E21" s="12">
        <f>SUM(E20:E20)</f>
        <v>10103.9</v>
      </c>
    </row>
    <row r="22" spans="1:7" ht="17.25" thickBot="1" x14ac:dyDescent="0.35">
      <c r="A22" s="7"/>
      <c r="C22" s="6"/>
      <c r="D22" s="6"/>
      <c r="E22" s="5"/>
    </row>
    <row r="23" spans="1:7" x14ac:dyDescent="0.3">
      <c r="A23" s="7"/>
      <c r="E23" s="7"/>
    </row>
    <row r="24" spans="1:7" x14ac:dyDescent="0.3">
      <c r="D24" s="8" t="s">
        <v>10</v>
      </c>
    </row>
    <row r="25" spans="1:7" x14ac:dyDescent="0.3">
      <c r="C25" s="1">
        <v>360103</v>
      </c>
      <c r="D25" s="1" t="s">
        <v>6</v>
      </c>
      <c r="E25" s="11">
        <v>16801.16</v>
      </c>
    </row>
    <row r="26" spans="1:7" s="1" customFormat="1" x14ac:dyDescent="0.3">
      <c r="A26" s="2"/>
      <c r="C26" s="1">
        <v>158239</v>
      </c>
      <c r="D26" s="1" t="s">
        <v>7</v>
      </c>
      <c r="E26" s="2">
        <v>3.29</v>
      </c>
    </row>
    <row r="27" spans="1:7" s="1" customFormat="1" x14ac:dyDescent="0.3">
      <c r="A27" s="2"/>
      <c r="C27" s="1">
        <v>189801</v>
      </c>
      <c r="D27" s="1" t="s">
        <v>8</v>
      </c>
      <c r="E27" s="2">
        <v>182.88</v>
      </c>
    </row>
    <row r="28" spans="1:7" s="1" customFormat="1" x14ac:dyDescent="0.3">
      <c r="A28" s="2"/>
      <c r="C28" s="1">
        <v>4213003031</v>
      </c>
      <c r="D28" s="1" t="s">
        <v>9</v>
      </c>
      <c r="E28" s="2">
        <v>179400.38699999999</v>
      </c>
    </row>
  </sheetData>
  <mergeCells count="3">
    <mergeCell ref="A1:E1"/>
    <mergeCell ref="A2:E2"/>
    <mergeCell ref="C4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D1975-491C-499C-BA27-CBB1380525EC}">
  <dimension ref="A1:G25"/>
  <sheetViews>
    <sheetView topLeftCell="A4" workbookViewId="0">
      <selection activeCell="E19" sqref="E19"/>
    </sheetView>
  </sheetViews>
  <sheetFormatPr defaultRowHeight="16.5" x14ac:dyDescent="0.3"/>
  <cols>
    <col min="1" max="1" width="3.5703125" style="2" customWidth="1"/>
    <col min="2" max="2" width="2.85546875" style="1" customWidth="1"/>
    <col min="3" max="3" width="21.140625" style="1" bestFit="1" customWidth="1"/>
    <col min="4" max="4" width="53.140625" style="1" customWidth="1"/>
    <col min="5" max="5" width="15.140625" style="2" customWidth="1"/>
    <col min="6" max="6" width="8.140625" style="1" customWidth="1"/>
    <col min="7" max="7" width="9.140625" style="1"/>
  </cols>
  <sheetData>
    <row r="1" spans="1:7" x14ac:dyDescent="0.3">
      <c r="A1" s="17" t="s">
        <v>5</v>
      </c>
      <c r="B1" s="17"/>
      <c r="C1" s="17"/>
      <c r="D1" s="17"/>
      <c r="E1" s="17"/>
    </row>
    <row r="2" spans="1:7" x14ac:dyDescent="0.3">
      <c r="A2" s="17" t="s">
        <v>36</v>
      </c>
      <c r="B2" s="17"/>
      <c r="C2" s="17"/>
      <c r="D2" s="17"/>
      <c r="E2" s="17"/>
    </row>
    <row r="3" spans="1:7" x14ac:dyDescent="0.3">
      <c r="A3" s="4"/>
      <c r="B3" s="4"/>
      <c r="C3" s="4"/>
      <c r="D3" s="4"/>
      <c r="E3" s="9"/>
      <c r="F3" s="4"/>
    </row>
    <row r="4" spans="1:7" x14ac:dyDescent="0.3">
      <c r="C4" s="18" t="s">
        <v>2</v>
      </c>
      <c r="D4" s="18"/>
    </row>
    <row r="5" spans="1:7" x14ac:dyDescent="0.3">
      <c r="C5" s="1" t="s">
        <v>34</v>
      </c>
      <c r="D5" s="13" t="s">
        <v>40</v>
      </c>
      <c r="E5" s="2">
        <f>210+93.9</f>
        <v>303.89999999999998</v>
      </c>
    </row>
    <row r="6" spans="1:7" x14ac:dyDescent="0.3">
      <c r="D6" s="13" t="s">
        <v>38</v>
      </c>
      <c r="E6" s="2">
        <v>28.5</v>
      </c>
    </row>
    <row r="7" spans="1:7" x14ac:dyDescent="0.3">
      <c r="D7" s="13" t="s">
        <v>41</v>
      </c>
      <c r="E7" s="2">
        <v>557.25</v>
      </c>
    </row>
    <row r="8" spans="1:7" x14ac:dyDescent="0.3">
      <c r="C8" s="1" t="s">
        <v>3</v>
      </c>
      <c r="D8" s="13" t="s">
        <v>17</v>
      </c>
      <c r="E8" s="2">
        <v>188.17</v>
      </c>
    </row>
    <row r="9" spans="1:7" x14ac:dyDescent="0.3">
      <c r="D9" s="13" t="s">
        <v>32</v>
      </c>
      <c r="E9" s="2">
        <v>102.23</v>
      </c>
    </row>
    <row r="10" spans="1:7" x14ac:dyDescent="0.3">
      <c r="D10" s="13" t="s">
        <v>39</v>
      </c>
      <c r="E10" s="2">
        <f>51.1-E11+104.5</f>
        <v>116.6</v>
      </c>
    </row>
    <row r="11" spans="1:7" x14ac:dyDescent="0.3">
      <c r="C11" s="1" t="s">
        <v>24</v>
      </c>
      <c r="D11" s="13" t="s">
        <v>37</v>
      </c>
      <c r="E11" s="2">
        <v>39</v>
      </c>
    </row>
    <row r="12" spans="1:7" x14ac:dyDescent="0.3">
      <c r="C12" s="1" t="s">
        <v>4</v>
      </c>
      <c r="D12" s="1" t="s">
        <v>12</v>
      </c>
      <c r="E12" s="2">
        <f>862.54*5</f>
        <v>4312.7</v>
      </c>
    </row>
    <row r="13" spans="1:7" x14ac:dyDescent="0.3">
      <c r="C13" s="3"/>
      <c r="D13" s="3"/>
      <c r="E13" s="12">
        <f>SUM(E5:E12)</f>
        <v>5648.3499999999995</v>
      </c>
    </row>
    <row r="14" spans="1:7" x14ac:dyDescent="0.3">
      <c r="E14" s="7"/>
    </row>
    <row r="15" spans="1:7" x14ac:dyDescent="0.3">
      <c r="C15" s="10" t="s">
        <v>1</v>
      </c>
      <c r="D15" s="10"/>
      <c r="G15" s="1" t="s">
        <v>11</v>
      </c>
    </row>
    <row r="16" spans="1:7" x14ac:dyDescent="0.3">
      <c r="C16" s="14" t="s">
        <v>34</v>
      </c>
      <c r="D16" s="14" t="s">
        <v>42</v>
      </c>
      <c r="E16" s="2">
        <v>557.25</v>
      </c>
    </row>
    <row r="17" spans="1:5" x14ac:dyDescent="0.3">
      <c r="D17" s="1" t="s">
        <v>0</v>
      </c>
      <c r="E17" s="2">
        <v>2343</v>
      </c>
    </row>
    <row r="18" spans="1:5" x14ac:dyDescent="0.3">
      <c r="C18" s="3"/>
      <c r="D18" s="3"/>
      <c r="E18" s="12">
        <f>SUM(E16:E17)</f>
        <v>2900.25</v>
      </c>
    </row>
    <row r="19" spans="1:5" ht="17.25" thickBot="1" x14ac:dyDescent="0.35">
      <c r="A19" s="7"/>
      <c r="C19" s="6"/>
      <c r="D19" s="6"/>
      <c r="E19" s="5"/>
    </row>
    <row r="20" spans="1:5" x14ac:dyDescent="0.3">
      <c r="A20" s="7"/>
      <c r="E20" s="7"/>
    </row>
    <row r="21" spans="1:5" x14ac:dyDescent="0.3">
      <c r="D21" s="8" t="s">
        <v>10</v>
      </c>
    </row>
    <row r="22" spans="1:5" x14ac:dyDescent="0.3">
      <c r="C22" s="1">
        <v>360103</v>
      </c>
      <c r="D22" s="1" t="s">
        <v>6</v>
      </c>
      <c r="E22" s="11">
        <v>13605.59</v>
      </c>
    </row>
    <row r="23" spans="1:5" s="1" customFormat="1" x14ac:dyDescent="0.3">
      <c r="A23" s="2"/>
      <c r="C23" s="1">
        <v>158239</v>
      </c>
      <c r="D23" s="1" t="s">
        <v>7</v>
      </c>
      <c r="E23" s="2">
        <v>3.29</v>
      </c>
    </row>
    <row r="24" spans="1:5" s="1" customFormat="1" x14ac:dyDescent="0.3">
      <c r="A24" s="2"/>
      <c r="C24" s="1">
        <v>189801</v>
      </c>
      <c r="D24" s="1" t="s">
        <v>8</v>
      </c>
      <c r="E24" s="2">
        <v>182.88</v>
      </c>
    </row>
    <row r="25" spans="1:5" s="1" customFormat="1" x14ac:dyDescent="0.3">
      <c r="A25" s="2"/>
      <c r="C25" s="1">
        <v>4213003031</v>
      </c>
      <c r="D25" s="1" t="s">
        <v>9</v>
      </c>
      <c r="E25" s="2">
        <v>179400.38699999999</v>
      </c>
    </row>
  </sheetData>
  <mergeCells count="3">
    <mergeCell ref="A1:E1"/>
    <mergeCell ref="A2:E2"/>
    <mergeCell ref="C4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77A3-8E23-4B51-8B3B-7738F86632BD}">
  <dimension ref="A1:G19"/>
  <sheetViews>
    <sheetView workbookViewId="0">
      <selection activeCell="E17" sqref="E17"/>
    </sheetView>
  </sheetViews>
  <sheetFormatPr defaultRowHeight="16.5" x14ac:dyDescent="0.3"/>
  <cols>
    <col min="1" max="1" width="3.5703125" style="2" customWidth="1"/>
    <col min="2" max="2" width="2.85546875" style="1" customWidth="1"/>
    <col min="3" max="3" width="21.140625" style="1" bestFit="1" customWidth="1"/>
    <col min="4" max="4" width="53.140625" style="1" customWidth="1"/>
    <col min="5" max="5" width="15.140625" style="2" customWidth="1"/>
    <col min="6" max="6" width="8.140625" style="1" customWidth="1"/>
    <col min="7" max="7" width="9.140625" style="1"/>
  </cols>
  <sheetData>
    <row r="1" spans="1:7" x14ac:dyDescent="0.3">
      <c r="A1" s="17" t="s">
        <v>5</v>
      </c>
      <c r="B1" s="17"/>
      <c r="C1" s="17"/>
      <c r="D1" s="17"/>
      <c r="E1" s="17"/>
    </row>
    <row r="2" spans="1:7" x14ac:dyDescent="0.3">
      <c r="A2" s="17" t="s">
        <v>31</v>
      </c>
      <c r="B2" s="17"/>
      <c r="C2" s="17"/>
      <c r="D2" s="17"/>
      <c r="E2" s="17"/>
    </row>
    <row r="3" spans="1:7" x14ac:dyDescent="0.3">
      <c r="A3" s="4"/>
      <c r="B3" s="4"/>
      <c r="C3" s="4"/>
      <c r="D3" s="4"/>
      <c r="E3" s="9"/>
      <c r="F3" s="4"/>
    </row>
    <row r="4" spans="1:7" x14ac:dyDescent="0.3">
      <c r="C4" s="18" t="s">
        <v>2</v>
      </c>
      <c r="D4" s="18"/>
    </row>
    <row r="5" spans="1:7" x14ac:dyDescent="0.3">
      <c r="C5" s="1" t="s">
        <v>3</v>
      </c>
      <c r="D5" s="13" t="s">
        <v>33</v>
      </c>
      <c r="E5" s="2">
        <v>112.77</v>
      </c>
    </row>
    <row r="6" spans="1:7" x14ac:dyDescent="0.3">
      <c r="C6" s="1" t="s">
        <v>34</v>
      </c>
      <c r="D6" s="13" t="s">
        <v>35</v>
      </c>
      <c r="E6" s="2">
        <v>452.1</v>
      </c>
    </row>
    <row r="7" spans="1:7" x14ac:dyDescent="0.3">
      <c r="C7" s="1" t="s">
        <v>4</v>
      </c>
      <c r="D7" s="1" t="s">
        <v>12</v>
      </c>
      <c r="E7" s="2">
        <f>862.54*4</f>
        <v>3450.16</v>
      </c>
    </row>
    <row r="8" spans="1:7" x14ac:dyDescent="0.3">
      <c r="C8" s="3"/>
      <c r="D8" s="3"/>
      <c r="E8" s="12">
        <f>SUM(E5:E7)</f>
        <v>4015.0299999999997</v>
      </c>
    </row>
    <row r="9" spans="1:7" x14ac:dyDescent="0.3">
      <c r="E9" s="7"/>
    </row>
    <row r="10" spans="1:7" x14ac:dyDescent="0.3">
      <c r="C10" s="10" t="s">
        <v>1</v>
      </c>
      <c r="D10" s="10"/>
      <c r="G10" s="1" t="s">
        <v>11</v>
      </c>
    </row>
    <row r="11" spans="1:7" x14ac:dyDescent="0.3">
      <c r="D11" s="1" t="s">
        <v>0</v>
      </c>
      <c r="E11" s="2">
        <v>9300.7000000000007</v>
      </c>
    </row>
    <row r="12" spans="1:7" x14ac:dyDescent="0.3">
      <c r="C12" s="3"/>
      <c r="D12" s="3"/>
      <c r="E12" s="12">
        <f>SUM(E11:E11)</f>
        <v>9300.7000000000007</v>
      </c>
    </row>
    <row r="13" spans="1:7" ht="17.25" thickBot="1" x14ac:dyDescent="0.35">
      <c r="A13" s="7"/>
      <c r="C13" s="6"/>
      <c r="D13" s="6"/>
      <c r="E13" s="5"/>
    </row>
    <row r="14" spans="1:7" x14ac:dyDescent="0.3">
      <c r="A14" s="7"/>
      <c r="E14" s="7"/>
    </row>
    <row r="15" spans="1:7" x14ac:dyDescent="0.3">
      <c r="D15" s="8" t="s">
        <v>10</v>
      </c>
    </row>
    <row r="16" spans="1:7" x14ac:dyDescent="0.3">
      <c r="C16" s="1">
        <v>360103</v>
      </c>
      <c r="D16" s="1" t="s">
        <v>6</v>
      </c>
      <c r="E16" s="11">
        <v>16353.69</v>
      </c>
    </row>
    <row r="17" spans="1:5" s="1" customFormat="1" x14ac:dyDescent="0.3">
      <c r="A17" s="2"/>
      <c r="C17" s="1">
        <v>158239</v>
      </c>
      <c r="D17" s="1" t="s">
        <v>7</v>
      </c>
      <c r="E17" s="2">
        <v>3.29</v>
      </c>
    </row>
    <row r="18" spans="1:5" s="1" customFormat="1" x14ac:dyDescent="0.3">
      <c r="A18" s="2"/>
      <c r="C18" s="1">
        <v>189801</v>
      </c>
      <c r="D18" s="1" t="s">
        <v>8</v>
      </c>
      <c r="E18" s="2">
        <v>182.88</v>
      </c>
    </row>
    <row r="19" spans="1:5" s="1" customFormat="1" x14ac:dyDescent="0.3">
      <c r="A19" s="2"/>
      <c r="C19" s="1">
        <v>4213003031</v>
      </c>
      <c r="D19" s="1" t="s">
        <v>9</v>
      </c>
      <c r="E19" s="2">
        <v>179195.41</v>
      </c>
    </row>
  </sheetData>
  <mergeCells count="3">
    <mergeCell ref="A1:E1"/>
    <mergeCell ref="A2:E2"/>
    <mergeCell ref="C4:D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C9B74-6298-457D-85D2-EB5A71936471}">
  <dimension ref="A1:G19"/>
  <sheetViews>
    <sheetView workbookViewId="0">
      <selection activeCell="D21" sqref="D21"/>
    </sheetView>
  </sheetViews>
  <sheetFormatPr defaultRowHeight="16.5" x14ac:dyDescent="0.3"/>
  <cols>
    <col min="1" max="1" width="3.5703125" style="2" customWidth="1"/>
    <col min="2" max="2" width="2.85546875" style="1" customWidth="1"/>
    <col min="3" max="3" width="21.140625" style="1" bestFit="1" customWidth="1"/>
    <col min="4" max="4" width="53.140625" style="1" customWidth="1"/>
    <col min="5" max="5" width="15.140625" style="2" customWidth="1"/>
    <col min="6" max="6" width="8.140625" style="1" customWidth="1"/>
    <col min="7" max="7" width="9.140625" style="1"/>
  </cols>
  <sheetData>
    <row r="1" spans="1:7" x14ac:dyDescent="0.3">
      <c r="A1" s="17" t="s">
        <v>5</v>
      </c>
      <c r="B1" s="17"/>
      <c r="C1" s="17"/>
      <c r="D1" s="17"/>
      <c r="E1" s="17"/>
    </row>
    <row r="2" spans="1:7" x14ac:dyDescent="0.3">
      <c r="A2" s="17" t="s">
        <v>29</v>
      </c>
      <c r="B2" s="17"/>
      <c r="C2" s="17"/>
      <c r="D2" s="17"/>
      <c r="E2" s="17"/>
    </row>
    <row r="3" spans="1:7" x14ac:dyDescent="0.3">
      <c r="A3" s="4"/>
      <c r="B3" s="4"/>
      <c r="C3" s="4"/>
      <c r="D3" s="4"/>
      <c r="E3" s="9"/>
      <c r="F3" s="4"/>
    </row>
    <row r="4" spans="1:7" x14ac:dyDescent="0.3">
      <c r="C4" s="18" t="s">
        <v>2</v>
      </c>
      <c r="D4" s="18"/>
    </row>
    <row r="5" spans="1:7" x14ac:dyDescent="0.3">
      <c r="C5" s="1" t="s">
        <v>14</v>
      </c>
      <c r="D5" s="13" t="s">
        <v>15</v>
      </c>
      <c r="E5" s="2">
        <v>1580</v>
      </c>
    </row>
    <row r="6" spans="1:7" x14ac:dyDescent="0.3">
      <c r="C6" s="1" t="s">
        <v>24</v>
      </c>
      <c r="D6" s="13" t="s">
        <v>30</v>
      </c>
      <c r="E6" s="2">
        <v>220</v>
      </c>
    </row>
    <row r="7" spans="1:7" x14ac:dyDescent="0.3">
      <c r="C7" s="1" t="s">
        <v>4</v>
      </c>
      <c r="D7" s="1" t="s">
        <v>12</v>
      </c>
      <c r="E7" s="2">
        <f>862.54*4</f>
        <v>3450.16</v>
      </c>
    </row>
    <row r="8" spans="1:7" x14ac:dyDescent="0.3">
      <c r="C8" s="3"/>
      <c r="D8" s="3"/>
      <c r="E8" s="12">
        <f>SUM(E5:E7)</f>
        <v>5250.16</v>
      </c>
    </row>
    <row r="9" spans="1:7" x14ac:dyDescent="0.3">
      <c r="E9" s="7"/>
    </row>
    <row r="10" spans="1:7" x14ac:dyDescent="0.3">
      <c r="C10" s="10" t="s">
        <v>1</v>
      </c>
      <c r="D10" s="10"/>
      <c r="G10" s="1" t="s">
        <v>11</v>
      </c>
    </row>
    <row r="11" spans="1:7" x14ac:dyDescent="0.3">
      <c r="D11" s="1" t="s">
        <v>0</v>
      </c>
      <c r="E11" s="2">
        <v>6424.45</v>
      </c>
    </row>
    <row r="12" spans="1:7" x14ac:dyDescent="0.3">
      <c r="C12" s="3"/>
      <c r="D12" s="3"/>
      <c r="E12" s="12">
        <f>SUM(E11:E11)</f>
        <v>6424.45</v>
      </c>
    </row>
    <row r="13" spans="1:7" ht="17.25" thickBot="1" x14ac:dyDescent="0.35">
      <c r="A13" s="7"/>
      <c r="C13" s="6"/>
      <c r="D13" s="6"/>
      <c r="E13" s="5"/>
    </row>
    <row r="14" spans="1:7" x14ac:dyDescent="0.3">
      <c r="A14" s="7"/>
      <c r="E14" s="7"/>
    </row>
    <row r="15" spans="1:7" x14ac:dyDescent="0.3">
      <c r="D15" s="8" t="s">
        <v>10</v>
      </c>
    </row>
    <row r="16" spans="1:7" x14ac:dyDescent="0.3">
      <c r="C16" s="1">
        <v>360103</v>
      </c>
      <c r="D16" s="1" t="s">
        <v>6</v>
      </c>
      <c r="E16" s="11">
        <v>11068.02</v>
      </c>
    </row>
    <row r="17" spans="1:5" s="1" customFormat="1" x14ac:dyDescent="0.3">
      <c r="A17" s="2"/>
      <c r="C17" s="1">
        <v>158239</v>
      </c>
      <c r="D17" s="1" t="s">
        <v>7</v>
      </c>
      <c r="E17" s="2">
        <v>3.29</v>
      </c>
    </row>
    <row r="18" spans="1:5" s="1" customFormat="1" x14ac:dyDescent="0.3">
      <c r="A18" s="2"/>
      <c r="C18" s="1">
        <v>189801</v>
      </c>
      <c r="D18" s="1" t="s">
        <v>8</v>
      </c>
      <c r="E18" s="2">
        <v>182.88</v>
      </c>
    </row>
    <row r="19" spans="1:5" s="1" customFormat="1" x14ac:dyDescent="0.3">
      <c r="A19" s="2"/>
      <c r="C19" s="1">
        <v>4213003031</v>
      </c>
      <c r="D19" s="1" t="s">
        <v>9</v>
      </c>
      <c r="E19" s="2">
        <v>178996.8</v>
      </c>
    </row>
  </sheetData>
  <mergeCells count="3">
    <mergeCell ref="A1:E1"/>
    <mergeCell ref="A2:E2"/>
    <mergeCell ref="C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4377-9441-4B32-B065-0D53D362CF91}">
  <dimension ref="A1:G22"/>
  <sheetViews>
    <sheetView topLeftCell="A4" workbookViewId="0">
      <selection activeCell="E23" sqref="E23"/>
    </sheetView>
  </sheetViews>
  <sheetFormatPr defaultRowHeight="16.5" x14ac:dyDescent="0.3"/>
  <cols>
    <col min="1" max="1" width="3.5703125" style="2" customWidth="1"/>
    <col min="2" max="2" width="2.85546875" style="1" customWidth="1"/>
    <col min="3" max="3" width="21.140625" style="1" bestFit="1" customWidth="1"/>
    <col min="4" max="4" width="53.140625" style="1" customWidth="1"/>
    <col min="5" max="5" width="15.140625" style="2" customWidth="1"/>
    <col min="6" max="6" width="8.140625" style="1" customWidth="1"/>
    <col min="7" max="7" width="9.140625" style="1"/>
  </cols>
  <sheetData>
    <row r="1" spans="1:7" x14ac:dyDescent="0.3">
      <c r="A1" s="17" t="s">
        <v>5</v>
      </c>
      <c r="B1" s="17"/>
      <c r="C1" s="17"/>
      <c r="D1" s="17"/>
      <c r="E1" s="17"/>
    </row>
    <row r="2" spans="1:7" x14ac:dyDescent="0.3">
      <c r="A2" s="17" t="s">
        <v>23</v>
      </c>
      <c r="B2" s="17"/>
      <c r="C2" s="17"/>
      <c r="D2" s="17"/>
      <c r="E2" s="17"/>
    </row>
    <row r="3" spans="1:7" x14ac:dyDescent="0.3">
      <c r="A3" s="4"/>
      <c r="B3" s="4"/>
      <c r="C3" s="4"/>
      <c r="D3" s="4"/>
      <c r="E3" s="9"/>
      <c r="F3" s="4"/>
    </row>
    <row r="4" spans="1:7" x14ac:dyDescent="0.3">
      <c r="C4" s="18" t="s">
        <v>2</v>
      </c>
      <c r="D4" s="18"/>
    </row>
    <row r="5" spans="1:7" x14ac:dyDescent="0.3">
      <c r="C5" s="1" t="s">
        <v>3</v>
      </c>
      <c r="D5" s="13" t="s">
        <v>26</v>
      </c>
      <c r="E5" s="2">
        <v>73</v>
      </c>
    </row>
    <row r="6" spans="1:7" x14ac:dyDescent="0.3">
      <c r="D6" s="13" t="s">
        <v>17</v>
      </c>
      <c r="E6" s="2">
        <v>731.24</v>
      </c>
    </row>
    <row r="7" spans="1:7" x14ac:dyDescent="0.3">
      <c r="D7" s="13" t="s">
        <v>27</v>
      </c>
      <c r="E7" s="2">
        <v>13.6</v>
      </c>
    </row>
    <row r="8" spans="1:7" x14ac:dyDescent="0.3">
      <c r="D8" s="13" t="s">
        <v>28</v>
      </c>
      <c r="E8" s="2">
        <v>210.97</v>
      </c>
    </row>
    <row r="9" spans="1:7" x14ac:dyDescent="0.3">
      <c r="C9" s="1" t="s">
        <v>24</v>
      </c>
      <c r="D9" s="13" t="s">
        <v>25</v>
      </c>
      <c r="E9" s="2">
        <v>200</v>
      </c>
    </row>
    <row r="10" spans="1:7" x14ac:dyDescent="0.3">
      <c r="C10" s="1" t="s">
        <v>4</v>
      </c>
      <c r="D10" s="1" t="s">
        <v>12</v>
      </c>
      <c r="E10" s="2">
        <f>862.54*5</f>
        <v>4312.7</v>
      </c>
    </row>
    <row r="11" spans="1:7" x14ac:dyDescent="0.3">
      <c r="C11" s="3"/>
      <c r="D11" s="3"/>
      <c r="E11" s="12">
        <f>SUM(E5:E10)</f>
        <v>5541.51</v>
      </c>
    </row>
    <row r="12" spans="1:7" x14ac:dyDescent="0.3">
      <c r="E12" s="7"/>
    </row>
    <row r="13" spans="1:7" x14ac:dyDescent="0.3">
      <c r="C13" s="10" t="s">
        <v>1</v>
      </c>
      <c r="D13" s="10"/>
      <c r="G13" s="1" t="s">
        <v>11</v>
      </c>
    </row>
    <row r="14" spans="1:7" x14ac:dyDescent="0.3">
      <c r="D14" s="1" t="s">
        <v>0</v>
      </c>
      <c r="E14" s="2">
        <v>7846.8</v>
      </c>
    </row>
    <row r="15" spans="1:7" x14ac:dyDescent="0.3">
      <c r="C15" s="3"/>
      <c r="D15" s="3"/>
      <c r="E15" s="12">
        <f>SUM(E14:E14)</f>
        <v>7846.8</v>
      </c>
    </row>
    <row r="16" spans="1:7" ht="17.25" thickBot="1" x14ac:dyDescent="0.35">
      <c r="A16" s="7"/>
      <c r="C16" s="6"/>
      <c r="D16" s="6"/>
      <c r="E16" s="5"/>
    </row>
    <row r="17" spans="1:5" x14ac:dyDescent="0.3">
      <c r="A17" s="7"/>
      <c r="E17" s="7"/>
    </row>
    <row r="18" spans="1:5" x14ac:dyDescent="0.3">
      <c r="D18" s="8" t="s">
        <v>10</v>
      </c>
    </row>
    <row r="19" spans="1:5" x14ac:dyDescent="0.3">
      <c r="C19" s="1">
        <v>360103</v>
      </c>
      <c r="D19" s="1" t="s">
        <v>6</v>
      </c>
      <c r="E19" s="11">
        <v>9893.73</v>
      </c>
    </row>
    <row r="20" spans="1:5" s="1" customFormat="1" x14ac:dyDescent="0.3">
      <c r="A20" s="2"/>
      <c r="C20" s="1">
        <v>158239</v>
      </c>
      <c r="D20" s="1" t="s">
        <v>7</v>
      </c>
      <c r="E20" s="2">
        <v>3.29</v>
      </c>
    </row>
    <row r="21" spans="1:5" s="1" customFormat="1" x14ac:dyDescent="0.3">
      <c r="A21" s="2"/>
      <c r="C21" s="1">
        <v>189801</v>
      </c>
      <c r="D21" s="1" t="s">
        <v>8</v>
      </c>
      <c r="E21" s="2">
        <v>182.88</v>
      </c>
    </row>
    <row r="22" spans="1:5" s="1" customFormat="1" x14ac:dyDescent="0.3">
      <c r="A22" s="2"/>
      <c r="C22" s="1">
        <v>4213003031</v>
      </c>
      <c r="D22" s="1" t="s">
        <v>9</v>
      </c>
      <c r="E22" s="2">
        <v>178791.8</v>
      </c>
    </row>
  </sheetData>
  <mergeCells count="3">
    <mergeCell ref="A1:E1"/>
    <mergeCell ref="A2:E2"/>
    <mergeCell ref="C4:D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5B7C-E049-476D-B196-9D825348C5A3}">
  <dimension ref="A1:G19"/>
  <sheetViews>
    <sheetView workbookViewId="0">
      <selection activeCell="C18" sqref="C18"/>
    </sheetView>
  </sheetViews>
  <sheetFormatPr defaultRowHeight="16.5" x14ac:dyDescent="0.3"/>
  <cols>
    <col min="1" max="1" width="3.5703125" style="2" customWidth="1"/>
    <col min="2" max="2" width="2.85546875" style="1" customWidth="1"/>
    <col min="3" max="3" width="21.140625" style="1" bestFit="1" customWidth="1"/>
    <col min="4" max="4" width="53.140625" style="1" customWidth="1"/>
    <col min="5" max="5" width="15.140625" style="2" customWidth="1"/>
    <col min="6" max="6" width="8.140625" style="1" customWidth="1"/>
    <col min="7" max="7" width="9.140625" style="1"/>
  </cols>
  <sheetData>
    <row r="1" spans="1:7" x14ac:dyDescent="0.3">
      <c r="A1" s="17" t="s">
        <v>5</v>
      </c>
      <c r="B1" s="17"/>
      <c r="C1" s="17"/>
      <c r="D1" s="17"/>
      <c r="E1" s="17"/>
    </row>
    <row r="2" spans="1:7" x14ac:dyDescent="0.3">
      <c r="A2" s="17" t="s">
        <v>22</v>
      </c>
      <c r="B2" s="17"/>
      <c r="C2" s="17"/>
      <c r="D2" s="17"/>
      <c r="E2" s="17"/>
    </row>
    <row r="3" spans="1:7" x14ac:dyDescent="0.3">
      <c r="A3" s="4"/>
      <c r="B3" s="4"/>
      <c r="C3" s="4"/>
      <c r="D3" s="4"/>
      <c r="E3" s="9"/>
      <c r="F3" s="4"/>
    </row>
    <row r="4" spans="1:7" x14ac:dyDescent="0.3">
      <c r="C4" s="18" t="s">
        <v>2</v>
      </c>
      <c r="D4" s="18"/>
    </row>
    <row r="5" spans="1:7" x14ac:dyDescent="0.3">
      <c r="C5" s="1" t="s">
        <v>3</v>
      </c>
      <c r="D5" s="13" t="s">
        <v>21</v>
      </c>
      <c r="E5" s="2">
        <v>597</v>
      </c>
    </row>
    <row r="6" spans="1:7" x14ac:dyDescent="0.3">
      <c r="C6" s="1" t="s">
        <v>20</v>
      </c>
      <c r="D6" s="13" t="s">
        <v>19</v>
      </c>
      <c r="E6" s="2">
        <v>992.44</v>
      </c>
    </row>
    <row r="7" spans="1:7" x14ac:dyDescent="0.3">
      <c r="C7" s="1" t="s">
        <v>4</v>
      </c>
      <c r="D7" s="1" t="s">
        <v>12</v>
      </c>
      <c r="E7" s="2">
        <f>862.54*4</f>
        <v>3450.16</v>
      </c>
    </row>
    <row r="8" spans="1:7" x14ac:dyDescent="0.3">
      <c r="C8" s="3"/>
      <c r="D8" s="3"/>
      <c r="E8" s="12">
        <f>SUM(E5:E7)</f>
        <v>5039.6000000000004</v>
      </c>
    </row>
    <row r="9" spans="1:7" x14ac:dyDescent="0.3">
      <c r="E9" s="7"/>
    </row>
    <row r="10" spans="1:7" x14ac:dyDescent="0.3">
      <c r="C10" s="10" t="s">
        <v>1</v>
      </c>
      <c r="D10" s="10"/>
      <c r="G10" s="1" t="s">
        <v>11</v>
      </c>
    </row>
    <row r="11" spans="1:7" x14ac:dyDescent="0.3">
      <c r="D11" s="1" t="s">
        <v>0</v>
      </c>
      <c r="E11" s="2">
        <v>4302</v>
      </c>
    </row>
    <row r="12" spans="1:7" x14ac:dyDescent="0.3">
      <c r="C12" s="3"/>
      <c r="D12" s="3"/>
      <c r="E12" s="12">
        <f>SUM(E11:E11)</f>
        <v>4302</v>
      </c>
    </row>
    <row r="13" spans="1:7" ht="17.25" thickBot="1" x14ac:dyDescent="0.35">
      <c r="A13" s="7"/>
      <c r="C13" s="6"/>
      <c r="D13" s="6"/>
      <c r="E13" s="5"/>
    </row>
    <row r="14" spans="1:7" x14ac:dyDescent="0.3">
      <c r="A14" s="7"/>
      <c r="E14" s="7"/>
    </row>
    <row r="15" spans="1:7" x14ac:dyDescent="0.3">
      <c r="D15" s="8" t="s">
        <v>10</v>
      </c>
    </row>
    <row r="16" spans="1:7" x14ac:dyDescent="0.3">
      <c r="C16" s="1">
        <v>360103</v>
      </c>
      <c r="D16" s="1" t="s">
        <v>6</v>
      </c>
      <c r="E16" s="11">
        <v>7588.44</v>
      </c>
    </row>
    <row r="17" spans="3:5" x14ac:dyDescent="0.3">
      <c r="C17" s="1">
        <v>158239</v>
      </c>
      <c r="D17" s="1" t="s">
        <v>7</v>
      </c>
      <c r="E17" s="2">
        <v>3.29</v>
      </c>
    </row>
    <row r="18" spans="3:5" x14ac:dyDescent="0.3">
      <c r="C18" s="1">
        <v>189801</v>
      </c>
      <c r="D18" s="1" t="s">
        <v>8</v>
      </c>
      <c r="E18" s="2">
        <v>182.88</v>
      </c>
    </row>
    <row r="19" spans="3:5" x14ac:dyDescent="0.3">
      <c r="C19" s="1">
        <v>4213003031</v>
      </c>
      <c r="D19" s="1" t="s">
        <v>9</v>
      </c>
      <c r="E19" s="2">
        <v>178564.31</v>
      </c>
    </row>
  </sheetData>
  <mergeCells count="3">
    <mergeCell ref="C4:D4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activeCell="D15" sqref="D15"/>
    </sheetView>
  </sheetViews>
  <sheetFormatPr defaultRowHeight="16.5" x14ac:dyDescent="0.3"/>
  <cols>
    <col min="1" max="1" width="3.5703125" style="2" customWidth="1"/>
    <col min="2" max="2" width="2.85546875" style="1" customWidth="1"/>
    <col min="3" max="3" width="21.140625" style="1" bestFit="1" customWidth="1"/>
    <col min="4" max="4" width="53.140625" style="1" customWidth="1"/>
    <col min="5" max="5" width="15.140625" style="2" customWidth="1"/>
    <col min="6" max="6" width="8.140625" style="1" customWidth="1"/>
    <col min="7" max="7" width="9.140625" style="1"/>
  </cols>
  <sheetData>
    <row r="1" spans="1:7" x14ac:dyDescent="0.3">
      <c r="A1" s="17" t="s">
        <v>5</v>
      </c>
      <c r="B1" s="17"/>
      <c r="C1" s="17"/>
      <c r="D1" s="17"/>
      <c r="E1" s="17"/>
    </row>
    <row r="2" spans="1:7" x14ac:dyDescent="0.3">
      <c r="A2" s="17" t="s">
        <v>13</v>
      </c>
      <c r="B2" s="17"/>
      <c r="C2" s="17"/>
      <c r="D2" s="17"/>
      <c r="E2" s="17"/>
    </row>
    <row r="3" spans="1:7" x14ac:dyDescent="0.3">
      <c r="A3" s="4"/>
      <c r="B3" s="4"/>
      <c r="C3" s="4"/>
      <c r="D3" s="4"/>
      <c r="E3" s="9"/>
      <c r="F3" s="4"/>
    </row>
    <row r="4" spans="1:7" x14ac:dyDescent="0.3">
      <c r="C4" s="18" t="s">
        <v>2</v>
      </c>
      <c r="D4" s="18"/>
    </row>
    <row r="5" spans="1:7" x14ac:dyDescent="0.3">
      <c r="C5" s="1" t="s">
        <v>3</v>
      </c>
      <c r="D5" s="1" t="s">
        <v>17</v>
      </c>
      <c r="E5" s="2">
        <v>164.17</v>
      </c>
    </row>
    <row r="6" spans="1:7" x14ac:dyDescent="0.3">
      <c r="D6" s="1" t="s">
        <v>18</v>
      </c>
      <c r="E6" s="2">
        <v>107.32</v>
      </c>
    </row>
    <row r="7" spans="1:7" x14ac:dyDescent="0.3">
      <c r="D7" s="13" t="s">
        <v>16</v>
      </c>
      <c r="E7" s="2">
        <v>69.05</v>
      </c>
    </row>
    <row r="8" spans="1:7" x14ac:dyDescent="0.3">
      <c r="C8" s="1" t="s">
        <v>14</v>
      </c>
      <c r="D8" s="13" t="s">
        <v>15</v>
      </c>
      <c r="E8" s="2">
        <v>1580</v>
      </c>
    </row>
    <row r="9" spans="1:7" x14ac:dyDescent="0.3">
      <c r="C9" s="1" t="s">
        <v>4</v>
      </c>
      <c r="D9" s="1" t="s">
        <v>12</v>
      </c>
      <c r="E9" s="2">
        <f>862.54*5</f>
        <v>4312.7</v>
      </c>
    </row>
    <row r="10" spans="1:7" x14ac:dyDescent="0.3">
      <c r="C10" s="3"/>
      <c r="D10" s="3"/>
      <c r="E10" s="12">
        <f>SUM(E5:E9)</f>
        <v>6233.24</v>
      </c>
    </row>
    <row r="11" spans="1:7" x14ac:dyDescent="0.3">
      <c r="E11" s="7"/>
    </row>
    <row r="12" spans="1:7" x14ac:dyDescent="0.3">
      <c r="C12" s="10" t="s">
        <v>1</v>
      </c>
      <c r="D12" s="10"/>
      <c r="G12" s="1" t="s">
        <v>11</v>
      </c>
    </row>
    <row r="13" spans="1:7" x14ac:dyDescent="0.3">
      <c r="D13" s="1" t="s">
        <v>0</v>
      </c>
      <c r="E13" s="2">
        <v>7492.9</v>
      </c>
    </row>
    <row r="14" spans="1:7" x14ac:dyDescent="0.3">
      <c r="C14" s="3"/>
      <c r="D14" s="3"/>
      <c r="E14" s="12">
        <f>SUM(E13:E13)</f>
        <v>7492.9</v>
      </c>
    </row>
    <row r="15" spans="1:7" ht="17.25" thickBot="1" x14ac:dyDescent="0.35">
      <c r="A15" s="7"/>
      <c r="C15" s="6"/>
      <c r="D15" s="6"/>
      <c r="E15" s="5"/>
    </row>
    <row r="16" spans="1:7" x14ac:dyDescent="0.3">
      <c r="A16" s="7"/>
      <c r="E16" s="7"/>
    </row>
    <row r="17" spans="3:5" x14ac:dyDescent="0.3">
      <c r="D17" s="8" t="s">
        <v>10</v>
      </c>
    </row>
    <row r="18" spans="3:5" x14ac:dyDescent="0.3">
      <c r="C18" s="1">
        <v>360103</v>
      </c>
      <c r="D18" s="1" t="s">
        <v>6</v>
      </c>
      <c r="E18" s="11">
        <v>8326.0400000000009</v>
      </c>
    </row>
    <row r="19" spans="3:5" x14ac:dyDescent="0.3">
      <c r="C19" s="1">
        <v>158239</v>
      </c>
      <c r="D19" s="1" t="s">
        <v>7</v>
      </c>
      <c r="E19" s="2">
        <v>3.29</v>
      </c>
    </row>
    <row r="20" spans="3:5" x14ac:dyDescent="0.3">
      <c r="C20" s="1">
        <v>189801</v>
      </c>
      <c r="D20" s="1" t="s">
        <v>8</v>
      </c>
      <c r="E20" s="2">
        <v>182.88</v>
      </c>
    </row>
    <row r="21" spans="3:5" x14ac:dyDescent="0.3">
      <c r="C21" s="1">
        <v>4213003031</v>
      </c>
      <c r="D21" s="1" t="s">
        <v>9</v>
      </c>
      <c r="E21" s="2">
        <v>178329.55</v>
      </c>
    </row>
  </sheetData>
  <mergeCells count="3">
    <mergeCell ref="C4:D4"/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March</vt:lpstr>
      <vt:lpstr>Feb</vt:lpstr>
      <vt:lpstr>Jan</vt:lpstr>
      <vt:lpstr>Dec</vt:lpstr>
      <vt:lpstr>Nov</vt:lpstr>
      <vt:lpstr>Oct</vt:lpstr>
      <vt:lpstr>Sep</vt:lpstr>
      <vt:lpstr>Aug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2023-07-04T04:58:45Z</dcterms:modified>
</cp:coreProperties>
</file>